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720" activeTab="0"/>
  </bookViews>
  <sheets>
    <sheet name="CALCOLO VAP" sheetId="1" r:id="rId1"/>
    <sheet name="Aliquota Marginale" sheetId="2" r:id="rId2"/>
    <sheet name="Tab Premi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<sst xmlns="http://schemas.openxmlformats.org/spreadsheetml/2006/main" count="61" uniqueCount="34">
  <si>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da 0 a 15.000</t>
  </si>
  <si>
    <t>da 15.001 a 28.000</t>
  </si>
  <si>
    <t>da 28.001 a 55.000</t>
  </si>
  <si>
    <t>da 55.001 a 75.000</t>
  </si>
  <si>
    <t>oltre 75.001</t>
  </si>
  <si>
    <t>inserire dato CUD parte B, punto 1 + punto 251</t>
  </si>
  <si>
    <t>Aliquota Marginale IRPEF</t>
  </si>
  <si>
    <t>Premio spettante LORDO</t>
  </si>
  <si>
    <t>CALCOLO ALIQUOTA MARGINALE IRPEF</t>
  </si>
  <si>
    <t>REDDITO annuo</t>
  </si>
  <si>
    <t>TOTALE EROGATO/RIMBORSATO</t>
  </si>
  <si>
    <t>Premio spettante NETTO</t>
  </si>
  <si>
    <t>REDDITO ANNO 2013</t>
  </si>
  <si>
    <t>INQUADRAMENTI</t>
  </si>
  <si>
    <t>QD</t>
  </si>
  <si>
    <t>AP</t>
  </si>
  <si>
    <t>CATEGORIA</t>
  </si>
  <si>
    <t>RINUNCIANDO AL PREMIO SOCIALE</t>
  </si>
  <si>
    <t>DETERMINAZIONE IMPORTO NETTO PREMIO 2014</t>
  </si>
  <si>
    <t>inserire dato CUD parte B, punto 1                     + punto 251</t>
  </si>
  <si>
    <t>G</t>
  </si>
  <si>
    <t>GIOVANI</t>
  </si>
  <si>
    <t>inserire AP (area professionale)                            QD (quadri direttivi)                                              G (giovani)</t>
  </si>
  <si>
    <t>UNICA OPZIONE</t>
  </si>
  <si>
    <t>AREE PROFESSIONALI</t>
  </si>
  <si>
    <t>QUADRI DIRETTIVI</t>
  </si>
  <si>
    <t>PREMIO</t>
  </si>
  <si>
    <t>OPZIONE NON DISPONIBILE</t>
  </si>
  <si>
    <t xml:space="preserve"> </t>
  </si>
  <si>
    <r>
      <rPr>
        <u val="single"/>
        <sz val="11"/>
        <color indexed="8"/>
        <rFont val="Verdana"/>
        <family val="2"/>
      </rPr>
      <t>OPZIONE</t>
    </r>
    <r>
      <rPr>
        <sz val="11"/>
        <color indexed="8"/>
        <rFont val="Verdana"/>
        <family val="2"/>
      </rPr>
      <t xml:space="preserve">             PREMIO SOCIALE</t>
    </r>
  </si>
  <si>
    <r>
      <rPr>
        <u val="single"/>
        <sz val="11"/>
        <color indexed="8"/>
        <rFont val="Verdana"/>
        <family val="2"/>
      </rPr>
      <t>OPZIONE</t>
    </r>
    <r>
      <rPr>
        <sz val="11"/>
        <color indexed="8"/>
        <rFont val="Verdana"/>
        <family val="2"/>
      </rPr>
      <t xml:space="preserve">                 PREMIO CASH</t>
    </r>
  </si>
  <si>
    <t>Contributi INPS</t>
  </si>
  <si>
    <t>Tasse dovute</t>
  </si>
  <si>
    <t>I totali CASH sono al lordo delle delle addizionali regionali e comunali (circa 2% medio) dovute solo in caso di redditi superiori a € 40.000.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</si>
</sst>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&quot;€&quot;\ #,##0.00"/>
    <numFmt numFmtId="167" formatCode="&quot;€&quot;\ #,##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u val="single"/>
      <sz val="11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Verdana"/>
      <family val="2"/>
    </font>
    <font>
      <b/>
      <i/>
      <sz val="14"/>
      <color indexed="8"/>
      <name val="Verdana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10"/>
      <name val="Verdana"/>
      <family val="2"/>
    </font>
    <font>
      <b/>
      <sz val="12"/>
      <color indexed="13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Verdana"/>
      <family val="2"/>
    </font>
    <font>
      <b/>
      <i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rgb="FFFFFF00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Calibri"/>
      <family val="2"/>
    </font>
    <font>
      <b/>
      <i/>
      <sz val="1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33" borderId="12" xfId="45" applyNumberFormat="1" applyFont="1" applyFill="1" applyBorder="1" applyAlignment="1">
      <alignment/>
    </xf>
    <xf numFmtId="0" fontId="53" fillId="0" borderId="13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0" fillId="0" borderId="0" xfId="45" applyNumberFormat="1" applyFont="1" applyFill="1" applyBorder="1" applyAlignment="1">
      <alignment/>
    </xf>
    <xf numFmtId="0" fontId="0" fillId="0" borderId="14" xfId="0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45" applyNumberFormat="1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0" xfId="0" applyNumberFormat="1" applyFont="1" applyBorder="1" applyAlignment="1">
      <alignment/>
    </xf>
    <xf numFmtId="0" fontId="49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49" fillId="34" borderId="16" xfId="50" applyFont="1" applyFill="1" applyBorder="1" applyAlignment="1">
      <alignment/>
    </xf>
    <xf numFmtId="0" fontId="55" fillId="0" borderId="0" xfId="0" applyFont="1" applyAlignment="1">
      <alignment/>
    </xf>
    <xf numFmtId="164" fontId="56" fillId="30" borderId="18" xfId="45" applyNumberFormat="1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wrapText="1"/>
    </xf>
    <xf numFmtId="0" fontId="55" fillId="36" borderId="18" xfId="0" applyFont="1" applyFill="1" applyBorder="1" applyAlignment="1">
      <alignment horizontal="center" wrapText="1"/>
    </xf>
    <xf numFmtId="164" fontId="55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0" fontId="0" fillId="0" borderId="19" xfId="0" applyBorder="1" applyAlignment="1">
      <alignment/>
    </xf>
    <xf numFmtId="3" fontId="0" fillId="35" borderId="20" xfId="0" applyNumberFormat="1" applyFill="1" applyBorder="1" applyAlignment="1">
      <alignment horizontal="center" vertical="center"/>
    </xf>
    <xf numFmtId="5" fontId="56" fillId="30" borderId="18" xfId="45" applyNumberFormat="1" applyFont="1" applyFill="1" applyBorder="1" applyAlignment="1">
      <alignment horizontal="center" vertical="center"/>
    </xf>
    <xf numFmtId="5" fontId="59" fillId="0" borderId="21" xfId="45" applyNumberFormat="1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5" fontId="60" fillId="0" borderId="22" xfId="45" applyNumberFormat="1" applyFont="1" applyBorder="1" applyAlignment="1">
      <alignment horizontal="right" vertical="center"/>
    </xf>
    <xf numFmtId="5" fontId="55" fillId="0" borderId="22" xfId="0" applyNumberFormat="1" applyFont="1" applyBorder="1" applyAlignment="1">
      <alignment horizontal="right" vertical="center"/>
    </xf>
    <xf numFmtId="5" fontId="59" fillId="36" borderId="22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49" fontId="61" fillId="37" borderId="18" xfId="45" applyNumberFormat="1" applyFont="1" applyFill="1" applyBorder="1" applyAlignment="1">
      <alignment horizontal="center" vertical="center" wrapText="1"/>
    </xf>
    <xf numFmtId="5" fontId="59" fillId="35" borderId="23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0" fillId="0" borderId="24" xfId="0" applyFill="1" applyBorder="1" applyAlignment="1">
      <alignment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35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5" fontId="61" fillId="37" borderId="18" xfId="45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9" fontId="62" fillId="0" borderId="0" xfId="0" applyNumberFormat="1" applyFont="1" applyAlignment="1">
      <alignment horizontal="justify" vertical="center" wrapText="1"/>
    </xf>
    <xf numFmtId="0" fontId="63" fillId="35" borderId="0" xfId="0" applyFont="1" applyFill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59" fillId="30" borderId="21" xfId="0" applyFont="1" applyFill="1" applyBorder="1" applyAlignment="1">
      <alignment/>
    </xf>
    <xf numFmtId="0" fontId="60" fillId="30" borderId="22" xfId="0" applyFont="1" applyFill="1" applyBorder="1" applyAlignment="1">
      <alignment/>
    </xf>
    <xf numFmtId="0" fontId="59" fillId="30" borderId="23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2228850</xdr:colOff>
      <xdr:row>6</xdr:row>
      <xdr:rowOff>152400</xdr:rowOff>
    </xdr:to>
    <xdr:pic>
      <xdr:nvPicPr>
        <xdr:cNvPr id="1" name="Immagine 6" descr="2980990_or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552450</xdr:rowOff>
    </xdr:from>
    <xdr:to>
      <xdr:col>3</xdr:col>
      <xdr:colOff>561975</xdr:colOff>
      <xdr:row>3</xdr:row>
      <xdr:rowOff>552450</xdr:rowOff>
    </xdr:to>
    <xdr:sp>
      <xdr:nvSpPr>
        <xdr:cNvPr id="1" name="Connettore 2 2"/>
        <xdr:cNvSpPr>
          <a:spLocks/>
        </xdr:cNvSpPr>
      </xdr:nvSpPr>
      <xdr:spPr>
        <a:xfrm flipH="1">
          <a:off x="2143125" y="1181100"/>
          <a:ext cx="476250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45.28125" style="18" bestFit="1" customWidth="1"/>
    <col min="2" max="2" width="20.7109375" style="18" bestFit="1" customWidth="1"/>
    <col min="3" max="3" width="27.7109375" style="18" bestFit="1" customWidth="1"/>
    <col min="4" max="4" width="33.57421875" style="18" customWidth="1"/>
    <col min="5" max="16384" width="9.140625" style="18" customWidth="1"/>
  </cols>
  <sheetData>
    <row r="1" ht="14.25"/>
    <row r="2" ht="14.25"/>
    <row r="3" ht="14.25"/>
    <row r="4" ht="14.25"/>
    <row r="5" ht="14.25"/>
    <row r="6" ht="14.25"/>
    <row r="7" ht="14.25"/>
    <row r="9" spans="1:3" ht="18">
      <c r="A9" s="49" t="s">
        <v>18</v>
      </c>
      <c r="B9" s="49"/>
      <c r="C9" s="49"/>
    </row>
    <row r="10" spans="1:3" ht="18.75" thickBot="1">
      <c r="A10" s="23"/>
      <c r="B10" s="23"/>
      <c r="C10" s="23"/>
    </row>
    <row r="11" spans="1:4" ht="54.75" customHeight="1" thickBot="1">
      <c r="A11" s="36" t="s">
        <v>16</v>
      </c>
      <c r="B11" s="19" t="s">
        <v>15</v>
      </c>
      <c r="C11" s="50" t="s">
        <v>22</v>
      </c>
      <c r="D11" s="51"/>
    </row>
    <row r="12" ht="15" thickBot="1"/>
    <row r="13" spans="1:11" ht="38.25" customHeight="1" thickBot="1">
      <c r="A13" s="36" t="s">
        <v>12</v>
      </c>
      <c r="B13" s="27">
        <v>25000</v>
      </c>
      <c r="C13" s="50" t="s">
        <v>19</v>
      </c>
      <c r="D13" s="52"/>
      <c r="E13" s="24"/>
      <c r="F13" s="24"/>
      <c r="G13" s="24"/>
      <c r="H13" s="24"/>
      <c r="I13" s="24"/>
      <c r="J13" s="24"/>
      <c r="K13" s="24"/>
    </row>
    <row r="15" ht="15" thickBot="1"/>
    <row r="16" spans="1:3" ht="35.25" customHeight="1" thickBot="1">
      <c r="A16" s="57"/>
      <c r="B16" s="20" t="s">
        <v>29</v>
      </c>
      <c r="C16" s="21" t="s">
        <v>30</v>
      </c>
    </row>
    <row r="17" spans="1:3" ht="15">
      <c r="A17" s="58" t="s">
        <v>7</v>
      </c>
      <c r="B17" s="28">
        <f>VLOOKUP(B11,'Tab Premi'!A4:C14,3,FALSE)</f>
        <v>1050</v>
      </c>
      <c r="C17" s="28">
        <f>VLOOKUP(B11,'Tab Premi'!E4:G14,3,FALSE)</f>
        <v>1000</v>
      </c>
    </row>
    <row r="18" spans="1:4" ht="15">
      <c r="A18" s="59" t="s">
        <v>31</v>
      </c>
      <c r="B18" s="29"/>
      <c r="C18" s="30">
        <f>IF('CALCOLO VAP'!B13&lt;40001,(C17)*9.19%,(C17)*10.19%)</f>
        <v>91.89999999999999</v>
      </c>
      <c r="D18" s="22"/>
    </row>
    <row r="19" spans="1:3" ht="15">
      <c r="A19" s="59" t="s">
        <v>32</v>
      </c>
      <c r="B19" s="29"/>
      <c r="C19" s="30">
        <f>IF('CALCOLO VAP'!B13&lt;40001,(C17-C18)*10%,(C17-C18)*'Aliquota Marginale'!C12)</f>
        <v>90.81</v>
      </c>
    </row>
    <row r="20" spans="1:3" ht="15">
      <c r="A20" s="59" t="s">
        <v>11</v>
      </c>
      <c r="B20" s="31">
        <f>+B17</f>
        <v>1050</v>
      </c>
      <c r="C20" s="31">
        <f>+C17-C18-C19</f>
        <v>817.29</v>
      </c>
    </row>
    <row r="21" spans="1:3" ht="15.75" thickBot="1">
      <c r="A21" s="60" t="s">
        <v>10</v>
      </c>
      <c r="B21" s="35">
        <f>+B20</f>
        <v>1050</v>
      </c>
      <c r="C21" s="32">
        <f>+C20</f>
        <v>817.29</v>
      </c>
    </row>
    <row r="22" spans="1:3" ht="54.75" customHeight="1" thickBot="1">
      <c r="A22" s="33"/>
      <c r="B22" s="34" t="str">
        <f>VLOOKUP(B11,'Tab Premi'!A9:C12,3,FALSE)</f>
        <v> </v>
      </c>
      <c r="C22" s="48" t="str">
        <f>VLOOKUP(B11,'Tab Premi'!I4:K7,3,FALSE)</f>
        <v>RINUNCIANDO AL PREMIO SOCIALE</v>
      </c>
    </row>
    <row r="24" spans="1:4" ht="30.75" customHeight="1">
      <c r="A24" s="53" t="s">
        <v>33</v>
      </c>
      <c r="B24" s="53"/>
      <c r="C24" s="53"/>
      <c r="D24" s="53"/>
    </row>
  </sheetData>
  <sheetProtection password="80E6" sheet="1" objects="1" scenarios="1"/>
  <protectedRanges>
    <protectedRange sqref="B11" name="Intervallo1"/>
    <protectedRange sqref="B13" name="Intervallo2"/>
  </protectedRanges>
  <mergeCells count="4">
    <mergeCell ref="A9:C9"/>
    <mergeCell ref="C11:D11"/>
    <mergeCell ref="C13:D13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28125" style="0" bestFit="1" customWidth="1"/>
    <col min="2" max="2" width="4.57421875" style="0" bestFit="1" customWidth="1"/>
    <col min="3" max="3" width="8.00390625" style="0" bestFit="1" customWidth="1"/>
    <col min="5" max="5" width="22.57421875" style="0" customWidth="1"/>
    <col min="6" max="6" width="3.8515625" style="0" customWidth="1"/>
    <col min="7" max="7" width="23.421875" style="0" bestFit="1" customWidth="1"/>
    <col min="8" max="8" width="9.57421875" style="0" bestFit="1" customWidth="1"/>
    <col min="9" max="9" width="2.57421875" style="0" customWidth="1"/>
    <col min="12" max="12" width="3.00390625" style="0" customWidth="1"/>
    <col min="13" max="13" width="9.57421875" style="0" bestFit="1" customWidth="1"/>
  </cols>
  <sheetData>
    <row r="1" spans="1:5" ht="18.75">
      <c r="A1" s="54" t="s">
        <v>8</v>
      </c>
      <c r="B1" s="54"/>
      <c r="C1" s="54"/>
      <c r="D1" s="54"/>
      <c r="E1" s="54"/>
    </row>
    <row r="3" ht="15.75" thickBot="1"/>
    <row r="4" spans="1:5" ht="56.25">
      <c r="A4" s="3" t="s">
        <v>9</v>
      </c>
      <c r="B4" s="4"/>
      <c r="C4" s="5">
        <f>+'CALCOLO VAP'!B13</f>
        <v>25000</v>
      </c>
      <c r="D4" s="4"/>
      <c r="E4" s="6" t="s">
        <v>5</v>
      </c>
    </row>
    <row r="5" spans="1:5" ht="15.75">
      <c r="A5" s="7"/>
      <c r="B5" s="2"/>
      <c r="C5" s="8"/>
      <c r="D5" s="2"/>
      <c r="E5" s="9"/>
    </row>
    <row r="6" spans="1:5" ht="15">
      <c r="A6" s="1" t="s">
        <v>0</v>
      </c>
      <c r="B6" s="10">
        <v>0.23</v>
      </c>
      <c r="C6" s="11"/>
      <c r="D6" s="2"/>
      <c r="E6" s="9"/>
    </row>
    <row r="7" spans="1:5" ht="15">
      <c r="A7" s="1" t="s">
        <v>1</v>
      </c>
      <c r="B7" s="10">
        <v>0.27</v>
      </c>
      <c r="C7" s="11"/>
      <c r="D7" s="2"/>
      <c r="E7" s="9"/>
    </row>
    <row r="8" spans="1:5" ht="15">
      <c r="A8" s="1" t="s">
        <v>2</v>
      </c>
      <c r="B8" s="10">
        <v>0.38</v>
      </c>
      <c r="C8" s="11"/>
      <c r="D8" s="2"/>
      <c r="E8" s="9"/>
    </row>
    <row r="9" spans="1:5" ht="15">
      <c r="A9" s="1" t="s">
        <v>3</v>
      </c>
      <c r="B9" s="10">
        <v>0.41</v>
      </c>
      <c r="C9" s="11"/>
      <c r="D9" s="2"/>
      <c r="E9" s="9"/>
    </row>
    <row r="10" spans="1:5" ht="15">
      <c r="A10" s="1" t="s">
        <v>4</v>
      </c>
      <c r="B10" s="10">
        <v>0.43</v>
      </c>
      <c r="C10" s="11"/>
      <c r="D10" s="2"/>
      <c r="E10" s="9"/>
    </row>
    <row r="11" spans="1:5" ht="15.75" thickBot="1">
      <c r="A11" s="12"/>
      <c r="B11" s="2"/>
      <c r="C11" s="13"/>
      <c r="D11" s="2"/>
      <c r="E11" s="9"/>
    </row>
    <row r="12" spans="1:5" ht="30.75" thickBot="1">
      <c r="A12" s="14" t="s">
        <v>6</v>
      </c>
      <c r="B12" s="15"/>
      <c r="C12" s="17">
        <f>+IF(C4&lt;=15000,23%,IF(C4&lt;=28000,27%,IF(C4&lt;=55000,38%,IF(C4&lt;=75000,41%,43%))))</f>
        <v>0.27</v>
      </c>
      <c r="D12" s="15"/>
      <c r="E12" s="16"/>
    </row>
  </sheetData>
  <sheetProtection password="CDD4" sheet="1" objects="1" scenario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2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36.28125" style="0" bestFit="1" customWidth="1"/>
    <col min="3" max="3" width="25.7109375" style="0" bestFit="1" customWidth="1"/>
    <col min="6" max="6" width="36.28125" style="0" bestFit="1" customWidth="1"/>
    <col min="10" max="10" width="36.28125" style="0" bestFit="1" customWidth="1"/>
    <col min="11" max="11" width="32.421875" style="0" bestFit="1" customWidth="1"/>
  </cols>
  <sheetData>
    <row r="4" spans="1:11" ht="15">
      <c r="A4" s="55" t="s">
        <v>13</v>
      </c>
      <c r="B4" s="56"/>
      <c r="C4" s="47" t="s">
        <v>26</v>
      </c>
      <c r="E4" s="55" t="s">
        <v>13</v>
      </c>
      <c r="F4" s="56"/>
      <c r="G4" s="47" t="s">
        <v>26</v>
      </c>
      <c r="I4" s="38" t="s">
        <v>13</v>
      </c>
      <c r="J4" s="39"/>
      <c r="K4" s="40" t="s">
        <v>26</v>
      </c>
    </row>
    <row r="5" spans="1:11" ht="15">
      <c r="A5" s="44" t="s">
        <v>15</v>
      </c>
      <c r="B5" s="45" t="s">
        <v>24</v>
      </c>
      <c r="C5" s="46">
        <v>1050</v>
      </c>
      <c r="E5" s="44" t="s">
        <v>15</v>
      </c>
      <c r="F5" s="45" t="s">
        <v>24</v>
      </c>
      <c r="G5" s="46">
        <v>1000</v>
      </c>
      <c r="I5" s="44" t="s">
        <v>15</v>
      </c>
      <c r="J5" s="45" t="s">
        <v>24</v>
      </c>
      <c r="K5" s="46" t="s">
        <v>17</v>
      </c>
    </row>
    <row r="6" spans="1:11" ht="15">
      <c r="A6" s="44" t="s">
        <v>14</v>
      </c>
      <c r="B6" s="45" t="s">
        <v>25</v>
      </c>
      <c r="C6" s="46">
        <v>1200</v>
      </c>
      <c r="E6" s="44" t="s">
        <v>14</v>
      </c>
      <c r="F6" s="45" t="s">
        <v>25</v>
      </c>
      <c r="G6" s="46">
        <v>1200</v>
      </c>
      <c r="I6" s="41" t="s">
        <v>14</v>
      </c>
      <c r="J6" s="42" t="s">
        <v>25</v>
      </c>
      <c r="K6" s="43" t="s">
        <v>27</v>
      </c>
    </row>
    <row r="7" spans="1:11" ht="15.75" thickBot="1">
      <c r="A7" s="44" t="s">
        <v>20</v>
      </c>
      <c r="B7" s="45" t="s">
        <v>24</v>
      </c>
      <c r="C7" s="46">
        <v>600</v>
      </c>
      <c r="E7" s="44" t="s">
        <v>20</v>
      </c>
      <c r="F7" s="45" t="s">
        <v>21</v>
      </c>
      <c r="G7" s="46">
        <v>600</v>
      </c>
      <c r="I7" s="37" t="s">
        <v>20</v>
      </c>
      <c r="J7" s="25" t="s">
        <v>21</v>
      </c>
      <c r="K7" s="26" t="s">
        <v>23</v>
      </c>
    </row>
    <row r="9" spans="1:3" ht="15">
      <c r="A9" s="55" t="s">
        <v>13</v>
      </c>
      <c r="B9" s="56"/>
      <c r="C9" s="47" t="s">
        <v>26</v>
      </c>
    </row>
    <row r="10" spans="1:3" ht="15">
      <c r="A10" s="44" t="s">
        <v>15</v>
      </c>
      <c r="B10" s="45" t="s">
        <v>24</v>
      </c>
      <c r="C10" s="46" t="s">
        <v>28</v>
      </c>
    </row>
    <row r="11" spans="1:3" ht="15.75" thickBot="1">
      <c r="A11" s="44" t="s">
        <v>14</v>
      </c>
      <c r="B11" s="45" t="s">
        <v>25</v>
      </c>
      <c r="C11" s="26" t="s">
        <v>23</v>
      </c>
    </row>
    <row r="12" spans="1:3" ht="15">
      <c r="A12" s="44" t="s">
        <v>20</v>
      </c>
      <c r="B12" s="45" t="s">
        <v>21</v>
      </c>
      <c r="C12" s="43" t="s">
        <v>27</v>
      </c>
    </row>
  </sheetData>
  <sheetProtection password="80E6" sheet="1"/>
  <mergeCells count="3">
    <mergeCell ref="A4:B4"/>
    <mergeCell ref="E4:F4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Veneto Banca S.c.p.a.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FRANCESCO.LAMOTTA@venetobanca.it</dc:creator>
  <cp:keywords/>
  <dc:description/>
  <cp:lastModifiedBy>Giuseppe Algeri</cp:lastModifiedBy>
  <cp:lastPrinted>2014-09-09T08:08:25Z</cp:lastPrinted>
  <dcterms:created xsi:type="dcterms:W3CDTF">2013-05-29T12:08:43Z</dcterms:created>
  <dcterms:modified xsi:type="dcterms:W3CDTF">2014-09-09T10:26:36Z</dcterms:modified>
  <cp:category/>
  <cp:version/>
  <cp:contentType/>
  <cp:contentStatus/>
</cp:coreProperties>
</file>