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75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9" i="1"/>
  <c r="E11" s="1"/>
  <c r="F11" s="1"/>
  <c r="B9"/>
  <c r="B13" s="1"/>
  <c r="B11" l="1"/>
  <c r="C11" s="1"/>
  <c r="E10"/>
  <c r="F10" s="1"/>
  <c r="E12"/>
  <c r="F12" s="1"/>
  <c r="E14"/>
  <c r="F14" s="1"/>
  <c r="E13"/>
  <c r="F13" s="1"/>
  <c r="B10"/>
  <c r="C10" s="1"/>
  <c r="B14"/>
  <c r="C14" s="1"/>
  <c r="C13"/>
  <c r="B12"/>
  <c r="C12" s="1"/>
  <c r="F15" l="1"/>
  <c r="C15"/>
  <c r="B17" l="1"/>
  <c r="C18" s="1"/>
</calcChain>
</file>

<file path=xl/sharedStrings.xml><?xml version="1.0" encoding="utf-8"?>
<sst xmlns="http://schemas.openxmlformats.org/spreadsheetml/2006/main" count="29" uniqueCount="23">
  <si>
    <r>
      <t xml:space="preserve">CALCOLO DELL'IRPEF 
</t>
    </r>
    <r>
      <rPr>
        <b/>
        <sz val="16"/>
        <color indexed="56"/>
        <rFont val="Trebuchet MS"/>
        <family val="2"/>
      </rPr>
      <t>Risparmio Fiscale con contribuzione al Fondo Pensione</t>
    </r>
    <r>
      <rPr>
        <b/>
        <sz val="18"/>
        <color indexed="56"/>
        <rFont val="Trebuchet MS"/>
        <family val="2"/>
      </rPr>
      <t xml:space="preserve">
</t>
    </r>
  </si>
  <si>
    <t xml:space="preserve">Contributo al Fondo Pensione  </t>
  </si>
  <si>
    <t>REDDITO COMPLESSIVO ANNUO LORDO</t>
  </si>
  <si>
    <r>
      <t>IMPOSTA</t>
    </r>
    <r>
      <rPr>
        <sz val="10"/>
        <color indexed="56"/>
        <rFont val="Trebuchet MS"/>
        <family val="2"/>
      </rPr>
      <t xml:space="preserve"> </t>
    </r>
    <r>
      <rPr>
        <sz val="14"/>
        <color indexed="10"/>
        <rFont val="Trebuchet MS"/>
        <family val="2"/>
      </rPr>
      <t>con</t>
    </r>
    <r>
      <rPr>
        <sz val="14"/>
        <color indexed="56"/>
        <rFont val="Trebuchet MS"/>
        <family val="2"/>
      </rPr>
      <t xml:space="preserve"> Fondo Pensione</t>
    </r>
  </si>
  <si>
    <r>
      <t>IMPOSTA</t>
    </r>
    <r>
      <rPr>
        <sz val="10"/>
        <color indexed="56"/>
        <rFont val="Trebuchet MS"/>
        <family val="2"/>
      </rPr>
      <t xml:space="preserve"> </t>
    </r>
    <r>
      <rPr>
        <sz val="14"/>
        <color indexed="10"/>
        <rFont val="Trebuchet MS"/>
        <family val="2"/>
      </rPr>
      <t>senza</t>
    </r>
    <r>
      <rPr>
        <sz val="14"/>
        <color indexed="56"/>
        <rFont val="Trebuchet MS"/>
        <family val="2"/>
      </rPr>
      <t xml:space="preserve"> Fondo Pensione</t>
    </r>
  </si>
  <si>
    <t xml:space="preserve">     con FPensione</t>
  </si>
  <si>
    <t xml:space="preserve">    Imposta</t>
  </si>
  <si>
    <t>senza FPensione</t>
  </si>
  <si>
    <t xml:space="preserve">  Imposta</t>
  </si>
  <si>
    <t>REDDITO IMPONIBILE</t>
  </si>
  <si>
    <t xml:space="preserve">  scaglioni di reddito fino a 15.000 (23%)</t>
  </si>
  <si>
    <t xml:space="preserve">  scaglioni di reddito da 15.001 a 28.000 (27%)</t>
  </si>
  <si>
    <t xml:space="preserve"> scaglioni di reddito da 28.001 a 55.000 (38%)</t>
  </si>
  <si>
    <t xml:space="preserve"> scaglioni di reddito da 55.001 a 75.000 (41%)</t>
  </si>
  <si>
    <t xml:space="preserve"> da 75.001 (43%)</t>
  </si>
  <si>
    <r>
      <t xml:space="preserve">Imposta Totale </t>
    </r>
    <r>
      <rPr>
        <b/>
        <sz val="10"/>
        <color indexed="10"/>
        <rFont val="Trebuchet MS"/>
        <family val="2"/>
      </rPr>
      <t>con</t>
    </r>
    <r>
      <rPr>
        <b/>
        <sz val="10"/>
        <color indexed="56"/>
        <rFont val="Trebuchet MS"/>
        <family val="2"/>
      </rPr>
      <t xml:space="preserve"> FPensione</t>
    </r>
  </si>
  <si>
    <r>
      <t xml:space="preserve">Imposta Totale </t>
    </r>
    <r>
      <rPr>
        <b/>
        <sz val="10"/>
        <color indexed="10"/>
        <rFont val="Trebuchet MS"/>
        <family val="2"/>
      </rPr>
      <t>senza</t>
    </r>
    <r>
      <rPr>
        <b/>
        <sz val="10"/>
        <color indexed="56"/>
        <rFont val="Trebuchet MS"/>
        <family val="2"/>
      </rPr>
      <t xml:space="preserve"> FPensione</t>
    </r>
  </si>
  <si>
    <r>
      <t xml:space="preserve">Addizionali: </t>
    </r>
    <r>
      <rPr>
        <sz val="10"/>
        <color indexed="56"/>
        <rFont val="Trebuchet MS"/>
        <family val="2"/>
      </rPr>
      <t>sono escluse dal calcolo dell'imposta le addizionali  regionale nella misura dello 0,90% più maggiorazione disposta dalle singole regioni</t>
    </r>
  </si>
  <si>
    <t>Risparmio Fiscale con Fondo Pensione</t>
  </si>
  <si>
    <t xml:space="preserve">pari al </t>
  </si>
  <si>
    <t>del contributo versato</t>
  </si>
  <si>
    <t>Inserire l'importo del versamento</t>
  </si>
  <si>
    <t>(generalmente limite max deducibile € 5164.57)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</si>
</sst>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2">
    <font>
      <sz val="11"/>
      <color theme="1"/>
      <name val="Calibri"/>
      <family val="2"/>
      <scheme val="minor"/>
    </font>
    <font>
      <sz val="10"/>
      <name val="Arial"/>
    </font>
    <font>
      <sz val="10"/>
      <name val="Trebuchet MS"/>
      <family val="2"/>
    </font>
    <font>
      <sz val="14"/>
      <color indexed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sz val="14"/>
      <color indexed="56"/>
      <name val="Trebuchet MS"/>
      <family val="2"/>
    </font>
    <font>
      <b/>
      <sz val="18"/>
      <color indexed="56"/>
      <name val="Trebuchet MS"/>
      <family val="2"/>
    </font>
    <font>
      <b/>
      <sz val="16"/>
      <color indexed="56"/>
      <name val="Trebuchet MS"/>
      <family val="2"/>
    </font>
    <font>
      <b/>
      <sz val="13"/>
      <color indexed="56"/>
      <name val="Trebuchet MS"/>
      <family val="2"/>
    </font>
    <font>
      <sz val="13"/>
      <color indexed="5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64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55"/>
      </top>
      <bottom/>
      <diagonal/>
    </border>
    <border>
      <left/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 style="medium">
        <color indexed="64"/>
      </left>
      <right/>
      <top style="medium">
        <color indexed="55"/>
      </top>
      <bottom style="medium">
        <color indexed="55"/>
      </bottom>
      <diagonal/>
    </border>
    <border>
      <left style="thin">
        <color indexed="23"/>
      </left>
      <right/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0" fontId="7" fillId="0" borderId="19" xfId="4" applyNumberFormat="1" applyFont="1" applyFill="1" applyBorder="1" applyAlignment="1" applyProtection="1">
      <alignment horizontal="left"/>
      <protection hidden="1"/>
    </xf>
    <xf numFmtId="10" fontId="7" fillId="0" borderId="11" xfId="4" applyNumberFormat="1" applyFont="1" applyFill="1" applyBorder="1" applyAlignment="1" applyProtection="1">
      <alignment horizontal="left"/>
      <protection hidden="1"/>
    </xf>
    <xf numFmtId="10" fontId="7" fillId="0" borderId="20" xfId="4" applyNumberFormat="1" applyFont="1" applyFill="1" applyBorder="1" applyAlignment="1" applyProtection="1">
      <alignment horizontal="left"/>
      <protection hidden="1"/>
    </xf>
    <xf numFmtId="10" fontId="6" fillId="0" borderId="0" xfId="4" applyNumberFormat="1" applyFont="1" applyFill="1" applyBorder="1" applyAlignment="1" applyProtection="1">
      <alignment horizontal="left"/>
      <protection hidden="1"/>
    </xf>
    <xf numFmtId="10" fontId="6" fillId="0" borderId="4" xfId="4" applyNumberFormat="1" applyFont="1" applyFill="1" applyBorder="1" applyAlignment="1" applyProtection="1">
      <alignment horizontal="left"/>
      <protection hidden="1"/>
    </xf>
    <xf numFmtId="10" fontId="6" fillId="0" borderId="21" xfId="4" applyNumberFormat="1" applyFont="1" applyFill="1" applyBorder="1" applyAlignment="1" applyProtection="1">
      <alignment horizontal="left"/>
      <protection hidden="1"/>
    </xf>
    <xf numFmtId="10" fontId="6" fillId="0" borderId="22" xfId="4" applyNumberFormat="1" applyFont="1" applyFill="1" applyBorder="1" applyAlignment="1" applyProtection="1">
      <alignment horizontal="left"/>
      <protection hidden="1"/>
    </xf>
    <xf numFmtId="10" fontId="6" fillId="0" borderId="23" xfId="4" applyNumberFormat="1" applyFont="1" applyFill="1" applyBorder="1" applyAlignment="1" applyProtection="1">
      <alignment horizontal="left"/>
      <protection hidden="1"/>
    </xf>
    <xf numFmtId="0" fontId="6" fillId="0" borderId="24" xfId="1" applyFont="1" applyFill="1" applyBorder="1" applyProtection="1">
      <protection hidden="1"/>
    </xf>
    <xf numFmtId="0" fontId="5" fillId="0" borderId="25" xfId="1" applyFont="1" applyFill="1" applyBorder="1" applyAlignment="1" applyProtection="1">
      <alignment horizontal="right"/>
      <protection hidden="1"/>
    </xf>
    <xf numFmtId="0" fontId="5" fillId="0" borderId="25" xfId="1" applyFont="1" applyFill="1" applyBorder="1" applyAlignment="1" applyProtection="1">
      <alignment horizontal="center"/>
      <protection hidden="1"/>
    </xf>
    <xf numFmtId="0" fontId="6" fillId="0" borderId="26" xfId="1" applyFont="1" applyFill="1" applyBorder="1" applyProtection="1">
      <protection hidden="1"/>
    </xf>
    <xf numFmtId="0" fontId="5" fillId="0" borderId="5" xfId="1" applyFont="1" applyFill="1" applyBorder="1" applyAlignment="1" applyProtection="1">
      <alignment horizontal="center"/>
      <protection hidden="1"/>
    </xf>
    <xf numFmtId="0" fontId="4" fillId="0" borderId="12" xfId="1" applyFont="1" applyFill="1" applyBorder="1" applyAlignment="1" applyProtection="1">
      <alignment horizontal="right"/>
      <protection hidden="1"/>
    </xf>
    <xf numFmtId="4" fontId="4" fillId="0" borderId="1" xfId="1" applyNumberFormat="1" applyFont="1" applyFill="1" applyBorder="1" applyProtection="1">
      <protection hidden="1"/>
    </xf>
    <xf numFmtId="0" fontId="2" fillId="0" borderId="27" xfId="1" applyFont="1" applyFill="1" applyBorder="1" applyProtection="1">
      <protection hidden="1"/>
    </xf>
    <xf numFmtId="0" fontId="4" fillId="0" borderId="28" xfId="1" applyFont="1" applyFill="1" applyBorder="1" applyAlignment="1" applyProtection="1">
      <alignment horizontal="right"/>
      <protection hidden="1"/>
    </xf>
    <xf numFmtId="4" fontId="2" fillId="0" borderId="4" xfId="1" applyNumberFormat="1" applyFont="1" applyFill="1" applyBorder="1" applyProtection="1">
      <protection hidden="1"/>
    </xf>
    <xf numFmtId="0" fontId="6" fillId="0" borderId="12" xfId="1" applyFont="1" applyFill="1" applyBorder="1" applyProtection="1">
      <protection hidden="1"/>
    </xf>
    <xf numFmtId="4" fontId="6" fillId="0" borderId="3" xfId="1" applyNumberFormat="1" applyFont="1" applyFill="1" applyBorder="1" applyProtection="1">
      <protection hidden="1"/>
    </xf>
    <xf numFmtId="0" fontId="6" fillId="0" borderId="29" xfId="1" applyFont="1" applyFill="1" applyBorder="1" applyProtection="1">
      <protection hidden="1"/>
    </xf>
    <xf numFmtId="0" fontId="6" fillId="0" borderId="14" xfId="1" applyFont="1" applyFill="1" applyBorder="1" applyProtection="1">
      <protection hidden="1"/>
    </xf>
    <xf numFmtId="0" fontId="6" fillId="0" borderId="28" xfId="1" applyFont="1" applyFill="1" applyBorder="1" applyProtection="1">
      <protection hidden="1"/>
    </xf>
    <xf numFmtId="44" fontId="6" fillId="0" borderId="14" xfId="2" applyFont="1" applyFill="1" applyBorder="1" applyProtection="1">
      <protection hidden="1"/>
    </xf>
    <xf numFmtId="44" fontId="6" fillId="0" borderId="30" xfId="2" applyFont="1" applyFill="1" applyBorder="1" applyProtection="1">
      <protection hidden="1"/>
    </xf>
    <xf numFmtId="44" fontId="6" fillId="0" borderId="13" xfId="2" applyFont="1" applyFill="1" applyBorder="1" applyProtection="1">
      <protection hidden="1"/>
    </xf>
    <xf numFmtId="44" fontId="6" fillId="0" borderId="31" xfId="2" applyFont="1" applyFill="1" applyBorder="1" applyProtection="1">
      <protection hidden="1"/>
    </xf>
    <xf numFmtId="0" fontId="6" fillId="0" borderId="32" xfId="1" applyFont="1" applyFill="1" applyBorder="1" applyProtection="1">
      <protection hidden="1"/>
    </xf>
    <xf numFmtId="0" fontId="5" fillId="0" borderId="12" xfId="1" applyFont="1" applyFill="1" applyBorder="1" applyAlignment="1" applyProtection="1">
      <alignment horizontal="right"/>
      <protection hidden="1"/>
    </xf>
    <xf numFmtId="4" fontId="5" fillId="0" borderId="0" xfId="1" applyNumberFormat="1" applyFont="1" applyFill="1" applyBorder="1" applyProtection="1">
      <protection hidden="1"/>
    </xf>
    <xf numFmtId="4" fontId="5" fillId="0" borderId="6" xfId="1" applyNumberFormat="1" applyFont="1" applyFill="1" applyBorder="1" applyProtection="1">
      <protection hidden="1"/>
    </xf>
    <xf numFmtId="0" fontId="5" fillId="0" borderId="26" xfId="1" applyFont="1" applyFill="1" applyBorder="1" applyAlignment="1" applyProtection="1">
      <alignment horizontal="right"/>
      <protection hidden="1"/>
    </xf>
    <xf numFmtId="4" fontId="5" fillId="0" borderId="25" xfId="1" applyNumberFormat="1" applyFont="1" applyFill="1" applyBorder="1" applyProtection="1">
      <protection hidden="1"/>
    </xf>
    <xf numFmtId="4" fontId="5" fillId="0" borderId="5" xfId="1" applyNumberFormat="1" applyFont="1" applyFill="1" applyBorder="1" applyProtection="1">
      <protection hidden="1"/>
    </xf>
    <xf numFmtId="0" fontId="5" fillId="0" borderId="33" xfId="1" applyFont="1" applyFill="1" applyBorder="1" applyAlignment="1" applyProtection="1">
      <alignment horizontal="centerContinuous"/>
      <protection hidden="1"/>
    </xf>
    <xf numFmtId="4" fontId="5" fillId="0" borderId="8" xfId="1" applyNumberFormat="1" applyFont="1" applyFill="1" applyBorder="1" applyAlignment="1" applyProtection="1">
      <alignment horizontal="centerContinuous"/>
      <protection hidden="1"/>
    </xf>
    <xf numFmtId="0" fontId="5" fillId="0" borderId="34" xfId="1" applyFont="1" applyFill="1" applyBorder="1" applyAlignment="1" applyProtection="1">
      <alignment horizontal="centerContinuous"/>
      <protection hidden="1"/>
    </xf>
    <xf numFmtId="4" fontId="5" fillId="0" borderId="9" xfId="1" applyNumberFormat="1" applyFont="1" applyFill="1" applyBorder="1" applyAlignment="1" applyProtection="1">
      <alignment horizontal="centerContinuous"/>
      <protection hidden="1"/>
    </xf>
    <xf numFmtId="0" fontId="4" fillId="0" borderId="15" xfId="1" applyFont="1" applyFill="1" applyBorder="1" applyAlignment="1" applyProtection="1">
      <alignment horizontal="left"/>
      <protection hidden="1"/>
    </xf>
    <xf numFmtId="9" fontId="10" fillId="0" borderId="10" xfId="4" applyFont="1" applyFill="1" applyBorder="1" applyAlignment="1" applyProtection="1">
      <alignment horizontal="right"/>
      <protection hidden="1"/>
    </xf>
    <xf numFmtId="10" fontId="11" fillId="0" borderId="10" xfId="4" applyNumberFormat="1" applyFont="1" applyFill="1" applyBorder="1" applyAlignment="1" applyProtection="1">
      <alignment horizontal="left"/>
      <protection hidden="1"/>
    </xf>
    <xf numFmtId="10" fontId="7" fillId="0" borderId="10" xfId="4" applyNumberFormat="1" applyFont="1" applyFill="1" applyBorder="1" applyAlignment="1" applyProtection="1">
      <alignment horizontal="left"/>
      <protection hidden="1"/>
    </xf>
    <xf numFmtId="0" fontId="6" fillId="0" borderId="16" xfId="1" applyFont="1" applyFill="1" applyBorder="1" applyProtection="1">
      <protection hidden="1"/>
    </xf>
    <xf numFmtId="0" fontId="4" fillId="0" borderId="17" xfId="1" applyFont="1" applyFill="1" applyBorder="1" applyAlignment="1" applyProtection="1">
      <alignment horizontal="left"/>
      <protection hidden="1"/>
    </xf>
    <xf numFmtId="164" fontId="11" fillId="0" borderId="7" xfId="1" applyNumberFormat="1" applyFont="1" applyFill="1" applyBorder="1" applyAlignment="1" applyProtection="1">
      <alignment horizontal="right"/>
      <protection hidden="1"/>
    </xf>
    <xf numFmtId="9" fontId="10" fillId="0" borderId="7" xfId="4" applyFont="1" applyFill="1" applyBorder="1" applyAlignment="1" applyProtection="1">
      <alignment horizontal="center"/>
      <protection hidden="1"/>
    </xf>
    <xf numFmtId="10" fontId="11" fillId="0" borderId="7" xfId="4" applyNumberFormat="1" applyFont="1" applyFill="1" applyBorder="1" applyAlignment="1" applyProtection="1">
      <alignment horizontal="left"/>
      <protection hidden="1"/>
    </xf>
    <xf numFmtId="10" fontId="7" fillId="0" borderId="7" xfId="4" applyNumberFormat="1" applyFont="1" applyFill="1" applyBorder="1" applyAlignment="1" applyProtection="1">
      <alignment horizontal="left"/>
      <protection hidden="1"/>
    </xf>
    <xf numFmtId="0" fontId="6" fillId="0" borderId="18" xfId="1" applyFont="1" applyFill="1" applyBorder="1" applyProtection="1">
      <protection hidden="1"/>
    </xf>
    <xf numFmtId="0" fontId="0" fillId="0" borderId="0" xfId="0" applyProtection="1"/>
    <xf numFmtId="10" fontId="6" fillId="0" borderId="0" xfId="4" applyNumberFormat="1" applyFont="1" applyFill="1" applyBorder="1" applyAlignment="1" applyProtection="1">
      <alignment horizontal="center"/>
      <protection hidden="1"/>
    </xf>
    <xf numFmtId="10" fontId="5" fillId="0" borderId="12" xfId="4" applyNumberFormat="1" applyFont="1" applyFill="1" applyBorder="1" applyAlignment="1" applyProtection="1">
      <alignment horizontal="center"/>
      <protection hidden="1"/>
    </xf>
    <xf numFmtId="10" fontId="6" fillId="0" borderId="12" xfId="4" applyNumberFormat="1" applyFont="1" applyFill="1" applyBorder="1" applyAlignment="1" applyProtection="1">
      <alignment horizontal="center"/>
      <protection hidden="1"/>
    </xf>
    <xf numFmtId="43" fontId="5" fillId="2" borderId="2" xfId="3" applyFont="1" applyFill="1" applyBorder="1" applyAlignment="1" applyProtection="1">
      <alignment horizontal="left"/>
      <protection locked="0"/>
    </xf>
    <xf numFmtId="4" fontId="5" fillId="0" borderId="10" xfId="1" applyNumberFormat="1" applyFont="1" applyFill="1" applyBorder="1" applyAlignment="1" applyProtection="1">
      <alignment horizontal="centerContinuous"/>
      <protection hidden="1"/>
    </xf>
    <xf numFmtId="164" fontId="10" fillId="2" borderId="2" xfId="1" applyNumberFormat="1" applyFont="1" applyFill="1" applyBorder="1" applyProtection="1">
      <protection hidden="1"/>
    </xf>
    <xf numFmtId="0" fontId="8" fillId="0" borderId="35" xfId="1" applyFont="1" applyFill="1" applyBorder="1" applyAlignment="1" applyProtection="1">
      <alignment horizontal="center" vertical="center" wrapText="1"/>
      <protection hidden="1"/>
    </xf>
    <xf numFmtId="0" fontId="1" fillId="0" borderId="36" xfId="1" applyFill="1" applyBorder="1" applyProtection="1">
      <protection hidden="1"/>
    </xf>
    <xf numFmtId="0" fontId="1" fillId="0" borderId="37" xfId="1" applyFill="1" applyBorder="1" applyProtection="1">
      <protection hidden="1"/>
    </xf>
    <xf numFmtId="0" fontId="7" fillId="0" borderId="12" xfId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7" fillId="0" borderId="38" xfId="1" applyFont="1" applyFill="1" applyBorder="1" applyAlignment="1" applyProtection="1">
      <alignment horizontal="center"/>
      <protection hidden="1"/>
    </xf>
    <xf numFmtId="0" fontId="7" fillId="0" borderId="39" xfId="1" applyFont="1" applyFill="1" applyBorder="1" applyAlignment="1" applyProtection="1">
      <alignment horizontal="center"/>
      <protection hidden="1"/>
    </xf>
    <xf numFmtId="0" fontId="7" fillId="0" borderId="40" xfId="1" applyFont="1" applyFill="1" applyBorder="1" applyAlignment="1" applyProtection="1">
      <alignment horizontal="center"/>
      <protection hidden="1"/>
    </xf>
  </cellXfs>
  <cellStyles count="5">
    <cellStyle name="Euro" xfId="2"/>
    <cellStyle name="Migliaia 2" xfId="3"/>
    <cellStyle name="Normale" xfId="0" builtinId="0"/>
    <cellStyle name="Normale 2" xfId="1"/>
    <cellStyle name="Percentuale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228600</xdr:rowOff>
    </xdr:from>
    <xdr:to>
      <xdr:col>5</xdr:col>
      <xdr:colOff>485775</xdr:colOff>
      <xdr:row>4</xdr:row>
      <xdr:rowOff>190500</xdr:rowOff>
    </xdr:to>
    <xdr:pic>
      <xdr:nvPicPr>
        <xdr:cNvPr id="2" name="Immagine 1" descr="logo rotondo veneto banca per adesivi RIDOTT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228600"/>
          <a:ext cx="13239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B6" sqref="B6"/>
    </sheetView>
  </sheetViews>
  <sheetFormatPr defaultRowHeight="15"/>
  <cols>
    <col min="1" max="1" width="41.85546875" style="50" bestFit="1" customWidth="1"/>
    <col min="2" max="2" width="16.7109375" style="50" bestFit="1" customWidth="1"/>
    <col min="3" max="3" width="14.7109375" style="50" bestFit="1" customWidth="1"/>
    <col min="4" max="4" width="64.28515625" style="50" bestFit="1" customWidth="1"/>
    <col min="5" max="5" width="15.7109375" style="50" bestFit="1" customWidth="1"/>
    <col min="6" max="6" width="10.42578125" style="50" bestFit="1" customWidth="1"/>
    <col min="7" max="16384" width="9.140625" style="50"/>
  </cols>
  <sheetData>
    <row r="1" spans="1:6" ht="57" customHeight="1">
      <c r="A1" s="57" t="s">
        <v>0</v>
      </c>
      <c r="B1" s="58"/>
      <c r="C1" s="58"/>
      <c r="D1" s="58"/>
      <c r="E1" s="58"/>
      <c r="F1" s="59"/>
    </row>
    <row r="2" spans="1:6" ht="18.75">
      <c r="A2" s="1"/>
      <c r="B2" s="2"/>
      <c r="C2" s="2"/>
      <c r="D2" s="2"/>
      <c r="E2" s="2"/>
      <c r="F2" s="3"/>
    </row>
    <row r="3" spans="1:6" ht="15.75">
      <c r="A3" s="52" t="s">
        <v>1</v>
      </c>
      <c r="B3" s="54">
        <v>1000</v>
      </c>
      <c r="C3" s="4"/>
      <c r="D3" s="51" t="s">
        <v>21</v>
      </c>
      <c r="E3" s="4"/>
      <c r="F3" s="5"/>
    </row>
    <row r="4" spans="1:6" ht="15.75">
      <c r="A4" s="53"/>
      <c r="B4" s="4"/>
      <c r="C4" s="4"/>
      <c r="D4" s="51" t="s">
        <v>22</v>
      </c>
      <c r="E4" s="4"/>
      <c r="F4" s="5"/>
    </row>
    <row r="5" spans="1:6" ht="15.75">
      <c r="A5" s="52" t="s">
        <v>2</v>
      </c>
      <c r="B5" s="54">
        <v>26000</v>
      </c>
      <c r="C5" s="4"/>
      <c r="D5" s="4"/>
      <c r="E5" s="4"/>
      <c r="F5" s="5"/>
    </row>
    <row r="6" spans="1:6" ht="15.75">
      <c r="A6" s="6"/>
      <c r="B6" s="7"/>
      <c r="C6" s="7"/>
      <c r="D6" s="7"/>
      <c r="E6" s="7"/>
      <c r="F6" s="8"/>
    </row>
    <row r="7" spans="1:6" ht="18.75">
      <c r="A7" s="60" t="s">
        <v>3</v>
      </c>
      <c r="B7" s="61"/>
      <c r="C7" s="61"/>
      <c r="D7" s="62" t="s">
        <v>4</v>
      </c>
      <c r="E7" s="63"/>
      <c r="F7" s="64"/>
    </row>
    <row r="8" spans="1:6" ht="15.75">
      <c r="A8" s="9"/>
      <c r="B8" s="10" t="s">
        <v>5</v>
      </c>
      <c r="C8" s="11" t="s">
        <v>6</v>
      </c>
      <c r="D8" s="12"/>
      <c r="E8" s="11" t="s">
        <v>7</v>
      </c>
      <c r="F8" s="13" t="s">
        <v>8</v>
      </c>
    </row>
    <row r="9" spans="1:6" ht="15.75">
      <c r="A9" s="14" t="s">
        <v>9</v>
      </c>
      <c r="B9" s="15">
        <f>+IF((B5-B3)&lt;0,0,SUM(B5-B3))</f>
        <v>25000</v>
      </c>
      <c r="C9" s="16"/>
      <c r="D9" s="17" t="s">
        <v>9</v>
      </c>
      <c r="E9" s="15">
        <f>B5</f>
        <v>26000</v>
      </c>
      <c r="F9" s="18"/>
    </row>
    <row r="10" spans="1:6" ht="15.75">
      <c r="A10" s="19" t="s">
        <v>10</v>
      </c>
      <c r="B10" s="20">
        <f>+IF(B9&lt;0,0,IF(B9&gt;=15000,15000,B9))</f>
        <v>15000</v>
      </c>
      <c r="C10" s="20">
        <f>SUM(B10*23%)</f>
        <v>3450</v>
      </c>
      <c r="D10" s="21" t="s">
        <v>10</v>
      </c>
      <c r="E10" s="20">
        <f>+IF(E9&lt;0,0,IF(E9&gt;=15000,15000,E9))</f>
        <v>15000</v>
      </c>
      <c r="F10" s="20">
        <f>SUM(E10*23%)</f>
        <v>3450</v>
      </c>
    </row>
    <row r="11" spans="1:6" ht="15.75">
      <c r="A11" s="22" t="s">
        <v>11</v>
      </c>
      <c r="B11" s="20">
        <f>+IF(B9&lt;15000,0,IF(B9&gt;=28000,13000,B9-15000))</f>
        <v>10000</v>
      </c>
      <c r="C11" s="20">
        <f>SUM(B11*27%)</f>
        <v>2700</v>
      </c>
      <c r="D11" s="23" t="s">
        <v>11</v>
      </c>
      <c r="E11" s="20">
        <f>+IF(E9&lt;15000,0,IF(E9&gt;=28000,13000,E9-15000))</f>
        <v>11000</v>
      </c>
      <c r="F11" s="20">
        <f>SUM(E11*27%)</f>
        <v>2970</v>
      </c>
    </row>
    <row r="12" spans="1:6" ht="15.75">
      <c r="A12" s="24" t="s">
        <v>12</v>
      </c>
      <c r="B12" s="20">
        <f>+IF(B9&lt;15000,0,IF(B9&lt;28000,0,IF(B9&gt;=55000,27000,B9-28000)))</f>
        <v>0</v>
      </c>
      <c r="C12" s="20">
        <f>SUM(B12*38%)</f>
        <v>0</v>
      </c>
      <c r="D12" s="25" t="s">
        <v>12</v>
      </c>
      <c r="E12" s="20">
        <f>+IF(E9&lt;15000,0,IF(E9&lt;28000,0,IF(E9&gt;=55000,27000,E9-28000)))</f>
        <v>0</v>
      </c>
      <c r="F12" s="20">
        <f>SUM(E12*38%)</f>
        <v>0</v>
      </c>
    </row>
    <row r="13" spans="1:6" ht="15.75">
      <c r="A13" s="26" t="s">
        <v>13</v>
      </c>
      <c r="B13" s="20">
        <f>+IF(B9&lt;15000,0,IF(B9&lt;28000,0,IF(B9&lt;55000,0,IF(B9&gt;=75000,20000,B9-55000))))</f>
        <v>0</v>
      </c>
      <c r="C13" s="20">
        <f>SUM(B13*41%)</f>
        <v>0</v>
      </c>
      <c r="D13" s="25" t="s">
        <v>13</v>
      </c>
      <c r="E13" s="20">
        <f>+IF(E9&lt;15000,0,IF(E9&lt;28000,0,IF(E9&lt;55000,0,IF(E9&gt;=75000,20000,E9-55000))))</f>
        <v>0</v>
      </c>
      <c r="F13" s="20">
        <f>SUM(E13*41%)</f>
        <v>0</v>
      </c>
    </row>
    <row r="14" spans="1:6" ht="15.75">
      <c r="A14" s="27" t="s">
        <v>14</v>
      </c>
      <c r="B14" s="20">
        <f>+IF(B9&lt;15000,0,IF(B9&lt;28000,0,IF(B9&lt;55000,0,IF(B9&lt;75000,0,IF(B9&gt;=75000,B9-75000)))))</f>
        <v>0</v>
      </c>
      <c r="C14" s="20">
        <f>SUM(B14*43%)</f>
        <v>0</v>
      </c>
      <c r="D14" s="28" t="s">
        <v>14</v>
      </c>
      <c r="E14" s="20">
        <f>+IF(E9&lt;15000,0,IF(E9&lt;28000,0,IF(E9&lt;55000,0,IF(E9&lt;75000,0,IF(E9&gt;=75000,E9-75000)))))</f>
        <v>0</v>
      </c>
      <c r="F14" s="20">
        <f>SUM(E14*43%)</f>
        <v>0</v>
      </c>
    </row>
    <row r="15" spans="1:6" ht="16.5" thickBot="1">
      <c r="A15" s="29" t="s">
        <v>15</v>
      </c>
      <c r="B15" s="30"/>
      <c r="C15" s="31">
        <f>SUM(C10:C14)</f>
        <v>6150</v>
      </c>
      <c r="D15" s="32" t="s">
        <v>16</v>
      </c>
      <c r="E15" s="33"/>
      <c r="F15" s="34">
        <f>SUM(F10:F14)</f>
        <v>6420</v>
      </c>
    </row>
    <row r="16" spans="1:6" ht="16.5" thickBot="1">
      <c r="A16" s="35" t="s">
        <v>17</v>
      </c>
      <c r="B16" s="55"/>
      <c r="C16" s="36"/>
      <c r="D16" s="37"/>
      <c r="E16" s="36"/>
      <c r="F16" s="38"/>
    </row>
    <row r="17" spans="1:6" ht="19.5">
      <c r="A17" s="39" t="s">
        <v>18</v>
      </c>
      <c r="B17" s="56">
        <f>SUM(F15-C15)</f>
        <v>270</v>
      </c>
      <c r="C17" s="40"/>
      <c r="D17" s="41"/>
      <c r="E17" s="42"/>
      <c r="F17" s="43"/>
    </row>
    <row r="18" spans="1:6" ht="20.25" thickBot="1">
      <c r="A18" s="44"/>
      <c r="B18" s="45" t="s">
        <v>19</v>
      </c>
      <c r="C18" s="46">
        <f>SUM((B17/B3))</f>
        <v>0.27</v>
      </c>
      <c r="D18" s="47" t="s">
        <v>20</v>
      </c>
      <c r="E18" s="48"/>
      <c r="F18" s="49"/>
    </row>
  </sheetData>
  <sheetProtection password="FD76" sheet="1" objects="1" scenarios="1"/>
  <mergeCells count="3">
    <mergeCell ref="A1:F1"/>
    <mergeCell ref="A7:C7"/>
    <mergeCell ref="D7:F7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Algeri</dc:creator>
  <cp:lastModifiedBy>Giuseppe Algeri</cp:lastModifiedBy>
  <dcterms:created xsi:type="dcterms:W3CDTF">2015-11-13T08:14:18Z</dcterms:created>
  <dcterms:modified xsi:type="dcterms:W3CDTF">2015-11-13T11:12:41Z</dcterms:modified>
</cp:coreProperties>
</file>